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Datum+Zeit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'Datum+Zeit'!$A:$H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hidden="1">{#N/A,#N/A,FALSE,"Einnahmen"}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<sst xmlns="http://schemas.openxmlformats.org/spreadsheetml/2006/main" count="127" uniqueCount="104">
  <si>
    <t>&gt; Format &gt; Zellen &gt; Zahlen &gt; Datum / Uhrzeit / Benutzerdefiniert</t>
  </si>
  <si>
    <t>A</t>
  </si>
  <si>
    <t>B</t>
  </si>
  <si>
    <t>C</t>
  </si>
  <si>
    <t>D</t>
  </si>
  <si>
    <t>E</t>
  </si>
  <si>
    <t>F</t>
  </si>
  <si>
    <t>G</t>
  </si>
  <si>
    <t>Wert</t>
  </si>
  <si>
    <t>Formatierung</t>
  </si>
  <si>
    <t>~automatisch~</t>
  </si>
  <si>
    <t>~Standard~</t>
  </si>
  <si>
    <t>~TT. MMM JJ~</t>
  </si>
  <si>
    <t>~MMMM JJJJ~</t>
  </si>
  <si>
    <t>~TTTT, T.~</t>
  </si>
  <si>
    <t>~h:mm AM/PM~</t>
  </si>
  <si>
    <t>~T.M.JJ h:mm~</t>
  </si>
  <si>
    <t>~hh:mm:ss "Uhr"~</t>
  </si>
  <si>
    <t>~T.MM. (h:mm)~</t>
  </si>
  <si>
    <t>~TTT, h:m "Uhr"~</t>
  </si>
  <si>
    <t>&gt; Einfügen &gt; Funktion &gt; Datum &amp; Zeit</t>
  </si>
  <si>
    <t>Datumswerte</t>
  </si>
  <si>
    <t>=HEUTE()</t>
  </si>
  <si>
    <t>=JETZT()</t>
  </si>
  <si>
    <t>&amp; Zeitwerte</t>
  </si>
  <si>
    <t>=JAHR(HEUTE())</t>
  </si>
  <si>
    <t>=STUNDE(JETZT())</t>
  </si>
  <si>
    <t>=MONAT(HEUTE())</t>
  </si>
  <si>
    <t>=MINUTE(JETZT())</t>
  </si>
  <si>
    <t>=TAG(HEUTE())</t>
  </si>
  <si>
    <t>=SEKUNDE(JETZT())</t>
  </si>
  <si>
    <t>=WOCHENTAG(HEUTE();2)</t>
  </si>
  <si>
    <t>=WOCHENTAG(HEUTE();1)</t>
  </si>
  <si>
    <t>Datumsdifferenz</t>
  </si>
  <si>
    <t>1. Datum</t>
  </si>
  <si>
    <t>2. Datum</t>
  </si>
  <si>
    <t>Differenz</t>
  </si>
  <si>
    <t>in Tagen</t>
  </si>
  <si>
    <t>=DATEDIF(B32;C32;"d")</t>
  </si>
  <si>
    <t>in Monaten</t>
  </si>
  <si>
    <t>=DATEDIF(B33;C33;"m")</t>
  </si>
  <si>
    <t>in Jahren</t>
  </si>
  <si>
    <t>=DATEDIF(B34;C34;"y")</t>
  </si>
  <si>
    <t>Zeitdifferenz</t>
  </si>
  <si>
    <t>Start</t>
  </si>
  <si>
    <t>Ende</t>
  </si>
  <si>
    <t>Dauer</t>
  </si>
  <si>
    <t>Gleicher Tag</t>
  </si>
  <si>
    <t>=C37-D37</t>
  </si>
  <si>
    <t>Verschiedene Tage</t>
  </si>
  <si>
    <t>=C38-D38</t>
  </si>
  <si>
    <t>Umwandeln</t>
  </si>
  <si>
    <t>Ausgangswert</t>
  </si>
  <si>
    <t>Zeitwert</t>
  </si>
  <si>
    <t>Ergebnis</t>
  </si>
  <si>
    <t>Uhrzeit &gt; Dezimalzeit</t>
  </si>
  <si>
    <t>=B41*24</t>
  </si>
  <si>
    <t>Dezimalzeit &gt; Uhrzeit</t>
  </si>
  <si>
    <t>=B42/24</t>
  </si>
  <si>
    <t>Gerundete Zeiten</t>
  </si>
  <si>
    <t>Dauer gerundet</t>
  </si>
  <si>
    <t>Stunden</t>
  </si>
  <si>
    <t>=RUNDEN(D45*24;0)/24</t>
  </si>
  <si>
    <t>Minuten</t>
  </si>
  <si>
    <t>=RUNDEN(D46*1440;0)/1440</t>
  </si>
  <si>
    <t>&gt; Einfügen &gt; Funktion &gt; Text</t>
  </si>
  <si>
    <t>=TEXT(HEUTE();"JJ")</t>
  </si>
  <si>
    <t>=TEXT(JETZT();"h")</t>
  </si>
  <si>
    <t>mit der TEXT-</t>
  </si>
  <si>
    <t>=TEXT(HEUTE();"JJJ")</t>
  </si>
  <si>
    <t>=TEXT(JETZT();"hh")</t>
  </si>
  <si>
    <t>Funktion</t>
  </si>
  <si>
    <t>=TEXT(HEUTE();"M")</t>
  </si>
  <si>
    <t>=TEXT(JETZT();"m")</t>
  </si>
  <si>
    <t>=TEXT(HEUTE();"MM")</t>
  </si>
  <si>
    <t>=TEXT(JETZT();"mm")</t>
  </si>
  <si>
    <t>=TEXT(HEUTE();"MMM")</t>
  </si>
  <si>
    <t>=TEXT(JETZT();"s")</t>
  </si>
  <si>
    <t>=TEXT(HEUTE();"MMMM")</t>
  </si>
  <si>
    <t>=TEXT(JETZT();"ss")</t>
  </si>
  <si>
    <t>=TEXT(HEUTE();"T")</t>
  </si>
  <si>
    <t>=TEXT(HEUTE();"TT")</t>
  </si>
  <si>
    <t>=TEXT(HEUTE();"TTT")</t>
  </si>
  <si>
    <t>=DATUM(B54;B56;B59)</t>
  </si>
  <si>
    <t>=TEXT(HEUTE();"TTTT")</t>
  </si>
  <si>
    <t>=ZEIT(E53;E56;E58)</t>
  </si>
  <si>
    <r>
      <t>~JJJJ~</t>
    </r>
    <r>
      <rPr>
        <sz val="10"/>
        <rFont val="Arial MT Condensed Light"/>
        <family val="2"/>
      </rPr>
      <t xml:space="preserve">  2001</t>
    </r>
  </si>
  <si>
    <r>
      <t>~MMMM~</t>
    </r>
    <r>
      <rPr>
        <sz val="10"/>
        <rFont val="Arial MT Condensed Light"/>
        <family val="2"/>
      </rPr>
      <t xml:space="preserve">  März</t>
    </r>
  </si>
  <si>
    <r>
      <t>~TTTT~</t>
    </r>
    <r>
      <rPr>
        <sz val="10"/>
        <rFont val="Arial MT Condensed Light"/>
        <family val="2"/>
      </rPr>
      <t xml:space="preserve">  Montag</t>
    </r>
  </si>
  <si>
    <r>
      <t>~JJJ~</t>
    </r>
    <r>
      <rPr>
        <sz val="10"/>
        <rFont val="Arial MT Condensed Light"/>
        <family val="2"/>
      </rPr>
      <t xml:space="preserve">  2001</t>
    </r>
  </si>
  <si>
    <r>
      <t>~MMM~</t>
    </r>
    <r>
      <rPr>
        <sz val="10"/>
        <rFont val="Arial MT Condensed Light"/>
        <family val="2"/>
      </rPr>
      <t xml:space="preserve">  Mrz</t>
    </r>
  </si>
  <si>
    <r>
      <t>~TTT~</t>
    </r>
    <r>
      <rPr>
        <sz val="10"/>
        <rFont val="Arial MT Condensed Light"/>
        <family val="2"/>
      </rPr>
      <t xml:space="preserve">  Mo</t>
    </r>
  </si>
  <si>
    <r>
      <t xml:space="preserve">~JJ~  </t>
    </r>
    <r>
      <rPr>
        <sz val="10"/>
        <rFont val="Arial MT Condensed Light"/>
        <family val="2"/>
      </rPr>
      <t>01</t>
    </r>
  </si>
  <si>
    <r>
      <t>~MM~</t>
    </r>
    <r>
      <rPr>
        <sz val="10"/>
        <rFont val="Arial MT Condensed Light"/>
        <family val="2"/>
      </rPr>
      <t xml:space="preserve">  03</t>
    </r>
  </si>
  <si>
    <r>
      <t>~TT~</t>
    </r>
    <r>
      <rPr>
        <sz val="10"/>
        <rFont val="Arial MT Condensed Light"/>
        <family val="2"/>
      </rPr>
      <t xml:space="preserve">  05</t>
    </r>
  </si>
  <si>
    <r>
      <t>~J~</t>
    </r>
    <r>
      <rPr>
        <sz val="10"/>
        <rFont val="Arial MT Condensed Light"/>
        <family val="2"/>
      </rPr>
      <t xml:space="preserve">  01</t>
    </r>
  </si>
  <si>
    <r>
      <t>~M~</t>
    </r>
    <r>
      <rPr>
        <sz val="10"/>
        <rFont val="Arial MT Condensed Light"/>
        <family val="2"/>
      </rPr>
      <t xml:space="preserve">  3</t>
    </r>
  </si>
  <si>
    <r>
      <t>~T~</t>
    </r>
    <r>
      <rPr>
        <sz val="10"/>
        <rFont val="Arial MT Condensed Light"/>
        <family val="2"/>
      </rPr>
      <t xml:space="preserve">  5</t>
    </r>
  </si>
  <si>
    <r>
      <t>~hh~</t>
    </r>
    <r>
      <rPr>
        <sz val="10"/>
        <rFont val="Arial MT Condensed Light"/>
        <family val="2"/>
      </rPr>
      <t xml:space="preserve">  08</t>
    </r>
  </si>
  <si>
    <r>
      <t>~mm~</t>
    </r>
    <r>
      <rPr>
        <sz val="10"/>
        <rFont val="Arial MT Condensed Light"/>
        <family val="2"/>
      </rPr>
      <t xml:space="preserve">  09</t>
    </r>
  </si>
  <si>
    <r>
      <t>~ss~</t>
    </r>
    <r>
      <rPr>
        <sz val="10"/>
        <rFont val="Arial MT Condensed Light"/>
        <family val="2"/>
      </rPr>
      <t xml:space="preserve">  04</t>
    </r>
  </si>
  <si>
    <r>
      <t>~h~</t>
    </r>
    <r>
      <rPr>
        <sz val="10"/>
        <rFont val="Arial MT Condensed Light"/>
        <family val="2"/>
      </rPr>
      <t xml:space="preserve">  8</t>
    </r>
  </si>
  <si>
    <r>
      <t>~m~</t>
    </r>
    <r>
      <rPr>
        <sz val="10"/>
        <rFont val="Arial MT Condensed Light"/>
        <family val="2"/>
      </rPr>
      <t xml:space="preserve">  9</t>
    </r>
  </si>
  <si>
    <r>
      <t>~s~</t>
    </r>
    <r>
      <rPr>
        <sz val="10"/>
        <rFont val="Arial MT Condensed Light"/>
        <family val="2"/>
      </rPr>
      <t xml:space="preserve">  4</t>
    </r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</si>
</sst>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3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i/>
      <sz val="10"/>
      <name val="Arial MT Condensed Light"/>
      <family val="2"/>
    </font>
    <font>
      <sz val="8"/>
      <name val="Arial MT Condensed Light"/>
      <family val="2"/>
    </font>
    <font>
      <sz val="11"/>
      <name val="Wingdings 2"/>
      <family val="1"/>
    </font>
    <font>
      <b/>
      <sz val="8"/>
      <name val="Tahoma"/>
      <family val="2"/>
    </font>
    <font>
      <b/>
      <sz val="10"/>
      <name val="Arial MT Condensed Light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2" fontId="7" fillId="0" borderId="3" xfId="0" applyNumberFormat="1" applyFont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15" fontId="6" fillId="3" borderId="3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" fontId="6" fillId="3" borderId="3" xfId="0" applyNumberFormat="1" applyFont="1" applyFill="1" applyBorder="1" applyAlignment="1">
      <alignment horizontal="center" vertical="center"/>
    </xf>
    <xf numFmtId="174" fontId="6" fillId="3" borderId="3" xfId="0" applyNumberFormat="1" applyFont="1" applyFill="1" applyBorder="1" applyAlignment="1">
      <alignment horizontal="center" vertical="center"/>
    </xf>
    <xf numFmtId="179" fontId="6" fillId="3" borderId="3" xfId="0" applyNumberFormat="1" applyFont="1" applyFill="1" applyBorder="1" applyAlignment="1">
      <alignment horizontal="center" vertical="center"/>
    </xf>
    <xf numFmtId="181" fontId="6" fillId="3" borderId="3" xfId="0" applyNumberFormat="1" applyFont="1" applyFill="1" applyBorder="1" applyAlignment="1">
      <alignment horizontal="center" vertical="center"/>
    </xf>
    <xf numFmtId="182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9" fontId="6" fillId="0" borderId="0" xfId="2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center" vertical="center"/>
    </xf>
    <xf numFmtId="170" fontId="6" fillId="3" borderId="3" xfId="0" applyNumberFormat="1" applyFont="1" applyFill="1" applyBorder="1" applyAlignment="1">
      <alignment horizontal="center" vertical="center"/>
    </xf>
    <xf numFmtId="22" fontId="7" fillId="0" borderId="3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 quotePrefix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20" fontId="6" fillId="3" borderId="3" xfId="0" applyNumberFormat="1" applyFont="1" applyFill="1" applyBorder="1" applyAlignment="1">
      <alignment horizontal="center" vertical="center"/>
    </xf>
    <xf numFmtId="192" fontId="7" fillId="0" borderId="3" xfId="0" applyNumberFormat="1" applyFont="1" applyFill="1" applyBorder="1" applyAlignment="1">
      <alignment horizontal="center" vertical="center"/>
    </xf>
    <xf numFmtId="202" fontId="6" fillId="3" borderId="3" xfId="0" applyNumberFormat="1" applyFont="1" applyFill="1" applyBorder="1" applyAlignment="1">
      <alignment horizontal="center" vertical="center"/>
    </xf>
    <xf numFmtId="203" fontId="6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14" fontId="6" fillId="3" borderId="3" xfId="0" applyNumberFormat="1" applyFont="1" applyFill="1" applyBorder="1" applyAlignment="1">
      <alignment horizontal="center" vertical="center"/>
    </xf>
    <xf numFmtId="46" fontId="6" fillId="3" borderId="3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</xdr:row>
      <xdr:rowOff>0</xdr:rowOff>
    </xdr:from>
    <xdr:ext cx="3686175" cy="209550"/>
    <xdr:sp>
      <xdr:nvSpPr>
        <xdr:cNvPr id="1" name="Rectangle 1"/>
        <xdr:cNvSpPr>
          <a:spLocks/>
        </xdr:cNvSpPr>
      </xdr:nvSpPr>
      <xdr:spPr>
        <a:xfrm>
          <a:off x="4581525" y="2762250"/>
          <a:ext cx="36861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Zwischen Funktionen und Formaten unterscheiden !</a:t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123950" cy="161925"/>
    <xdr:sp>
      <xdr:nvSpPr>
        <xdr:cNvPr id="2" name="Rectangle 2"/>
        <xdr:cNvSpPr>
          <a:spLocks/>
        </xdr:cNvSpPr>
      </xdr:nvSpPr>
      <xdr:spPr>
        <a:xfrm>
          <a:off x="7381875" y="6029325"/>
          <a:ext cx="11239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~[hh]:mm~</a:t>
          </a:r>
        </a:p>
      </xdr:txBody>
    </xdr:sp>
    <xdr:clientData/>
  </xdr:oneCellAnchor>
  <xdr:twoCellAnchor editAs="oneCell">
    <xdr:from>
      <xdr:col>0</xdr:col>
      <xdr:colOff>0</xdr:colOff>
      <xdr:row>9</xdr:row>
      <xdr:rowOff>0</xdr:rowOff>
    </xdr:from>
    <xdr:to>
      <xdr:col>2</xdr:col>
      <xdr:colOff>876300</xdr:colOff>
      <xdr:row>18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t="7017" b="38246"/>
        <a:stretch>
          <a:fillRect/>
        </a:stretch>
      </xdr:blipFill>
      <xdr:spPr>
        <a:xfrm>
          <a:off x="0" y="1466850"/>
          <a:ext cx="405765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4</xdr:col>
      <xdr:colOff>0</xdr:colOff>
      <xdr:row>29</xdr:row>
      <xdr:rowOff>0</xdr:rowOff>
    </xdr:from>
    <xdr:ext cx="3095625" cy="209550"/>
    <xdr:sp>
      <xdr:nvSpPr>
        <xdr:cNvPr id="4" name="Rectangle 4"/>
        <xdr:cNvSpPr>
          <a:spLocks/>
        </xdr:cNvSpPr>
      </xdr:nvSpPr>
      <xdr:spPr>
        <a:xfrm>
          <a:off x="5981700" y="4733925"/>
          <a:ext cx="30956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1" u="none" baseline="0"/>
            <a:t>=DATEDIF</a:t>
          </a: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 fehlt im Funktions-Assistenten !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123950" cy="161925"/>
    <xdr:sp>
      <xdr:nvSpPr>
        <xdr:cNvPr id="5" name="Rectangle 5"/>
        <xdr:cNvSpPr>
          <a:spLocks/>
        </xdr:cNvSpPr>
      </xdr:nvSpPr>
      <xdr:spPr>
        <a:xfrm>
          <a:off x="7381875" y="6677025"/>
          <a:ext cx="11239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~hh:mm~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123950" cy="161925"/>
    <xdr:sp>
      <xdr:nvSpPr>
        <xdr:cNvPr id="6" name="Rectangle 6"/>
        <xdr:cNvSpPr>
          <a:spLocks/>
        </xdr:cNvSpPr>
      </xdr:nvSpPr>
      <xdr:spPr>
        <a:xfrm>
          <a:off x="7381875" y="5867400"/>
          <a:ext cx="11239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~hh:mm~</a:t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123950" cy="161925"/>
    <xdr:sp>
      <xdr:nvSpPr>
        <xdr:cNvPr id="7" name="Rectangle 7"/>
        <xdr:cNvSpPr>
          <a:spLocks/>
        </xdr:cNvSpPr>
      </xdr:nvSpPr>
      <xdr:spPr>
        <a:xfrm>
          <a:off x="7381875" y="6515100"/>
          <a:ext cx="11239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~Standard~</a:t>
          </a:r>
        </a:p>
      </xdr:txBody>
    </xdr:sp>
    <xdr:clientData/>
  </xdr:oneCellAnchor>
  <xdr:oneCellAnchor>
    <xdr:from>
      <xdr:col>3</xdr:col>
      <xdr:colOff>1057275</xdr:colOff>
      <xdr:row>44</xdr:row>
      <xdr:rowOff>152400</xdr:rowOff>
    </xdr:from>
    <xdr:ext cx="581025" cy="180975"/>
    <xdr:sp>
      <xdr:nvSpPr>
        <xdr:cNvPr id="8" name="Rectangle 8"/>
        <xdr:cNvSpPr>
          <a:spLocks/>
        </xdr:cNvSpPr>
      </xdr:nvSpPr>
      <xdr:spPr>
        <a:xfrm>
          <a:off x="5638800" y="7315200"/>
          <a:ext cx="581025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~[mm]~</a:t>
          </a:r>
        </a:p>
      </xdr:txBody>
    </xdr:sp>
    <xdr:clientData/>
  </xdr:oneCellAnchor>
  <xdr:oneCellAnchor>
    <xdr:from>
      <xdr:col>3</xdr:col>
      <xdr:colOff>1057275</xdr:colOff>
      <xdr:row>43</xdr:row>
      <xdr:rowOff>152400</xdr:rowOff>
    </xdr:from>
    <xdr:ext cx="676275" cy="171450"/>
    <xdr:sp>
      <xdr:nvSpPr>
        <xdr:cNvPr id="9" name="Rectangle 9"/>
        <xdr:cNvSpPr>
          <a:spLocks/>
        </xdr:cNvSpPr>
      </xdr:nvSpPr>
      <xdr:spPr>
        <a:xfrm>
          <a:off x="5638800" y="7153275"/>
          <a:ext cx="6762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~[hh]~</a:t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695450" cy="923925"/>
    <xdr:sp>
      <xdr:nvSpPr>
        <xdr:cNvPr id="10" name="Rectangle 10"/>
        <xdr:cNvSpPr>
          <a:spLocks/>
        </xdr:cNvSpPr>
      </xdr:nvSpPr>
      <xdr:spPr>
        <a:xfrm>
          <a:off x="0" y="9115425"/>
          <a:ext cx="1695450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Das Umwandeln von
Datums-/Zeitangaben
in Textform wird auf 
dem Blatt "Text"
ausführlich erklärt.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1" width="18.69921875" style="8" customWidth="1"/>
    <col min="2" max="6" width="14.69921875" style="8" customWidth="1"/>
    <col min="7" max="7" width="7.09765625" style="8" customWidth="1"/>
    <col min="8" max="8" width="2.69921875" style="29" bestFit="1" customWidth="1"/>
    <col min="9" max="16384" width="11.3984375" style="8" customWidth="1"/>
  </cols>
  <sheetData>
    <row r="1" spans="1:8" s="4" customFormat="1" ht="15.75">
      <c r="A1" s="1" t="s">
        <v>0</v>
      </c>
      <c r="B1" s="2"/>
      <c r="C1" s="2"/>
      <c r="D1" s="2"/>
      <c r="E1" s="1"/>
      <c r="F1" s="2"/>
      <c r="G1" s="2"/>
      <c r="H1" s="3">
        <v>1</v>
      </c>
    </row>
    <row r="2" spans="1:8" s="7" customFormat="1" ht="10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>
        <v>2</v>
      </c>
    </row>
    <row r="3" ht="12.75">
      <c r="H3" s="6">
        <v>3</v>
      </c>
    </row>
    <row r="4" spans="1:8" ht="12.75">
      <c r="A4" s="8" t="s">
        <v>8</v>
      </c>
      <c r="B4" s="9">
        <v>36955.33962962963</v>
      </c>
      <c r="C4" s="10">
        <f>$B$4</f>
        <v>36955.33962962963</v>
      </c>
      <c r="D4" s="11">
        <f>$B$4</f>
        <v>36955.33962962963</v>
      </c>
      <c r="E4" s="12">
        <f>$B$4</f>
        <v>36955.33962962963</v>
      </c>
      <c r="F4" s="13">
        <f>$B$4</f>
        <v>36955.33962962963</v>
      </c>
      <c r="G4" s="14"/>
      <c r="H4" s="6">
        <v>4</v>
      </c>
    </row>
    <row r="5" spans="1:8" ht="12.75">
      <c r="A5" s="8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14"/>
      <c r="H5" s="6">
        <v>5</v>
      </c>
    </row>
    <row r="6" spans="2:8" s="15" customFormat="1" ht="11.25">
      <c r="B6" s="16"/>
      <c r="C6" s="16"/>
      <c r="D6" s="16"/>
      <c r="E6" s="16"/>
      <c r="F6" s="17"/>
      <c r="G6" s="18"/>
      <c r="H6" s="6">
        <v>6</v>
      </c>
    </row>
    <row r="7" spans="1:8" ht="12.75">
      <c r="A7" s="8" t="s">
        <v>8</v>
      </c>
      <c r="B7" s="19">
        <f>$B$4</f>
        <v>36955.33962962963</v>
      </c>
      <c r="C7" s="20">
        <f>$B$4</f>
        <v>36955.33962962963</v>
      </c>
      <c r="D7" s="21">
        <f>$B$4</f>
        <v>36955.33962962963</v>
      </c>
      <c r="E7" s="22">
        <f>$B$4</f>
        <v>36955.33962962963</v>
      </c>
      <c r="F7" s="23">
        <f>$B$4</f>
        <v>36955.33962962963</v>
      </c>
      <c r="G7" s="14"/>
      <c r="H7" s="6">
        <v>7</v>
      </c>
    </row>
    <row r="8" spans="1:8" ht="12.75">
      <c r="A8" s="8" t="s">
        <v>9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14"/>
      <c r="H8" s="6">
        <v>8</v>
      </c>
    </row>
    <row r="9" spans="2:8" ht="14.25">
      <c r="B9" s="24"/>
      <c r="C9" s="25"/>
      <c r="D9" s="24"/>
      <c r="H9" s="6">
        <v>9</v>
      </c>
    </row>
    <row r="10" spans="1:8" s="27" customFormat="1" ht="12.75">
      <c r="A10" s="26"/>
      <c r="D10" s="28" t="s">
        <v>86</v>
      </c>
      <c r="E10" s="28" t="s">
        <v>87</v>
      </c>
      <c r="F10" s="28" t="s">
        <v>88</v>
      </c>
      <c r="H10" s="6">
        <v>10</v>
      </c>
    </row>
    <row r="11" spans="4:8" s="27" customFormat="1" ht="12.75">
      <c r="D11" s="28" t="s">
        <v>89</v>
      </c>
      <c r="E11" s="28" t="s">
        <v>90</v>
      </c>
      <c r="F11" s="28" t="s">
        <v>91</v>
      </c>
      <c r="H11" s="6">
        <v>11</v>
      </c>
    </row>
    <row r="12" spans="4:9" ht="12.75">
      <c r="D12" s="28" t="s">
        <v>92</v>
      </c>
      <c r="E12" s="28" t="s">
        <v>93</v>
      </c>
      <c r="F12" s="28" t="s">
        <v>94</v>
      </c>
      <c r="H12" s="6">
        <v>12</v>
      </c>
      <c r="I12" s="29"/>
    </row>
    <row r="13" spans="4:8" ht="12.75">
      <c r="D13" s="28" t="s">
        <v>95</v>
      </c>
      <c r="E13" s="28" t="s">
        <v>96</v>
      </c>
      <c r="F13" s="28" t="s">
        <v>97</v>
      </c>
      <c r="H13" s="6">
        <v>13</v>
      </c>
    </row>
    <row r="14" spans="6:8" ht="12.75">
      <c r="F14" s="26"/>
      <c r="H14" s="6">
        <v>14</v>
      </c>
    </row>
    <row r="15" spans="4:8" ht="12.75">
      <c r="D15" s="28" t="s">
        <v>98</v>
      </c>
      <c r="E15" s="28" t="s">
        <v>99</v>
      </c>
      <c r="F15" s="28" t="s">
        <v>100</v>
      </c>
      <c r="H15" s="6">
        <v>15</v>
      </c>
    </row>
    <row r="16" spans="4:8" ht="12.75">
      <c r="D16" s="28" t="s">
        <v>101</v>
      </c>
      <c r="E16" s="28" t="s">
        <v>102</v>
      </c>
      <c r="F16" s="28" t="s">
        <v>103</v>
      </c>
      <c r="H16" s="6">
        <v>16</v>
      </c>
    </row>
    <row r="17" ht="12.75">
      <c r="H17" s="6">
        <v>17</v>
      </c>
    </row>
    <row r="18" spans="1:8" ht="12.75">
      <c r="A18" s="30"/>
      <c r="B18" s="26"/>
      <c r="C18" s="30"/>
      <c r="D18" s="30"/>
      <c r="H18" s="6">
        <v>18</v>
      </c>
    </row>
    <row r="19" spans="1:8" ht="12.75">
      <c r="A19" s="30"/>
      <c r="B19" s="30"/>
      <c r="C19" s="30"/>
      <c r="D19" s="30"/>
      <c r="H19" s="6">
        <v>19</v>
      </c>
    </row>
    <row r="20" ht="12.75">
      <c r="H20" s="31">
        <v>20</v>
      </c>
    </row>
    <row r="21" spans="1:8" s="4" customFormat="1" ht="15.75">
      <c r="A21" s="1" t="s">
        <v>20</v>
      </c>
      <c r="B21" s="2"/>
      <c r="C21" s="2"/>
      <c r="D21" s="2"/>
      <c r="E21" s="1"/>
      <c r="F21" s="2"/>
      <c r="G21" s="2"/>
      <c r="H21" s="6">
        <v>21</v>
      </c>
    </row>
    <row r="22" spans="1:8" s="7" customFormat="1" ht="10.5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6">
        <v>22</v>
      </c>
    </row>
    <row r="23" spans="1:8" ht="12.75">
      <c r="A23" s="14"/>
      <c r="B23" s="14"/>
      <c r="C23" s="14"/>
      <c r="D23" s="14"/>
      <c r="E23" s="14"/>
      <c r="F23" s="14"/>
      <c r="G23" s="14"/>
      <c r="H23" s="6">
        <v>23</v>
      </c>
    </row>
    <row r="24" spans="1:8" ht="12.75">
      <c r="A24" s="8" t="s">
        <v>21</v>
      </c>
      <c r="B24" s="32">
        <v>37112</v>
      </c>
      <c r="C24" s="33" t="s">
        <v>22</v>
      </c>
      <c r="D24" s="34"/>
      <c r="E24" s="35">
        <v>0.3341087962962963</v>
      </c>
      <c r="F24" s="33" t="s">
        <v>23</v>
      </c>
      <c r="G24" s="36"/>
      <c r="H24" s="6">
        <v>24</v>
      </c>
    </row>
    <row r="25" spans="1:8" ht="12.75">
      <c r="A25" s="8" t="s">
        <v>24</v>
      </c>
      <c r="B25" s="37">
        <f>YEAR($B$24)</f>
        <v>2001</v>
      </c>
      <c r="C25" s="38" t="s">
        <v>25</v>
      </c>
      <c r="E25" s="37">
        <f>HOUR($E$24)</f>
        <v>8</v>
      </c>
      <c r="F25" s="38" t="s">
        <v>26</v>
      </c>
      <c r="G25" s="39"/>
      <c r="H25" s="6">
        <v>25</v>
      </c>
    </row>
    <row r="26" spans="2:8" ht="12.75">
      <c r="B26" s="37">
        <f>MONTH($B$24)</f>
        <v>8</v>
      </c>
      <c r="C26" s="38" t="s">
        <v>27</v>
      </c>
      <c r="E26" s="37">
        <f>MINUTE($E$24)</f>
        <v>1</v>
      </c>
      <c r="F26" s="38" t="s">
        <v>28</v>
      </c>
      <c r="G26" s="39"/>
      <c r="H26" s="6">
        <v>26</v>
      </c>
    </row>
    <row r="27" spans="2:8" ht="12.75">
      <c r="B27" s="37">
        <f>DAY($B$24)</f>
        <v>9</v>
      </c>
      <c r="C27" s="38" t="s">
        <v>29</v>
      </c>
      <c r="E27" s="37">
        <f>SECOND($E$24)</f>
        <v>7</v>
      </c>
      <c r="F27" s="38" t="s">
        <v>30</v>
      </c>
      <c r="G27" s="39"/>
      <c r="H27" s="6">
        <v>27</v>
      </c>
    </row>
    <row r="28" spans="2:8" ht="14.25" customHeight="1">
      <c r="B28" s="37">
        <f>WEEKDAY($B$24,2)</f>
        <v>4</v>
      </c>
      <c r="C28" s="38" t="s">
        <v>31</v>
      </c>
      <c r="G28" s="39"/>
      <c r="H28" s="6">
        <v>28</v>
      </c>
    </row>
    <row r="29" spans="2:8" ht="12.75">
      <c r="B29" s="37">
        <f>WEEKDAY($B$24,1)</f>
        <v>5</v>
      </c>
      <c r="C29" s="38" t="s">
        <v>32</v>
      </c>
      <c r="D29" s="40"/>
      <c r="E29" s="41"/>
      <c r="G29" s="39"/>
      <c r="H29" s="6">
        <v>29</v>
      </c>
    </row>
    <row r="30" spans="6:8" ht="12.75">
      <c r="F30" s="14"/>
      <c r="G30" s="14"/>
      <c r="H30" s="6">
        <v>30</v>
      </c>
    </row>
    <row r="31" spans="1:8" ht="12.75">
      <c r="A31" s="36" t="s">
        <v>33</v>
      </c>
      <c r="B31" s="42" t="s">
        <v>34</v>
      </c>
      <c r="C31" s="42" t="s">
        <v>35</v>
      </c>
      <c r="D31" s="42" t="s">
        <v>36</v>
      </c>
      <c r="F31" s="14"/>
      <c r="G31" s="14"/>
      <c r="H31" s="6">
        <v>31</v>
      </c>
    </row>
    <row r="32" spans="1:8" ht="12.75">
      <c r="A32" s="8" t="s">
        <v>37</v>
      </c>
      <c r="B32" s="43">
        <v>35124</v>
      </c>
      <c r="C32" s="43">
        <v>35998</v>
      </c>
      <c r="D32" s="10">
        <f>DATEDIF($B$32,$C$32,"d")</f>
        <v>874</v>
      </c>
      <c r="E32" s="38" t="s">
        <v>38</v>
      </c>
      <c r="G32" s="14"/>
      <c r="H32" s="6">
        <v>32</v>
      </c>
    </row>
    <row r="33" spans="1:8" ht="12.75">
      <c r="A33" s="8" t="s">
        <v>39</v>
      </c>
      <c r="B33" s="43">
        <v>28456</v>
      </c>
      <c r="C33" s="43">
        <v>37112</v>
      </c>
      <c r="D33" s="10">
        <f>DATEDIF($B$32,$C$32,"m")</f>
        <v>28</v>
      </c>
      <c r="E33" s="38" t="s">
        <v>40</v>
      </c>
      <c r="F33" s="14"/>
      <c r="G33" s="14"/>
      <c r="H33" s="6">
        <v>33</v>
      </c>
    </row>
    <row r="34" spans="1:8" ht="12.75">
      <c r="A34" s="8" t="s">
        <v>41</v>
      </c>
      <c r="B34" s="43">
        <v>21788</v>
      </c>
      <c r="C34" s="43">
        <v>37113</v>
      </c>
      <c r="D34" s="10">
        <f>DATEDIF($B$32,$C$32,"y")</f>
        <v>2</v>
      </c>
      <c r="E34" s="38" t="s">
        <v>42</v>
      </c>
      <c r="F34" s="14"/>
      <c r="G34" s="14"/>
      <c r="H34" s="6">
        <v>34</v>
      </c>
    </row>
    <row r="35" spans="1:8" s="14" customFormat="1" ht="12.75">
      <c r="A35" s="44"/>
      <c r="B35" s="45"/>
      <c r="C35" s="46"/>
      <c r="D35" s="40"/>
      <c r="E35" s="41"/>
      <c r="G35" s="46"/>
      <c r="H35" s="6">
        <v>35</v>
      </c>
    </row>
    <row r="36" spans="1:8" ht="12.75">
      <c r="A36" s="36" t="s">
        <v>43</v>
      </c>
      <c r="B36" s="47" t="s">
        <v>44</v>
      </c>
      <c r="C36" s="47" t="s">
        <v>45</v>
      </c>
      <c r="D36" s="47" t="s">
        <v>46</v>
      </c>
      <c r="E36" s="36"/>
      <c r="F36" s="14"/>
      <c r="G36" s="14"/>
      <c r="H36" s="6">
        <v>36</v>
      </c>
    </row>
    <row r="37" spans="1:8" ht="12.75">
      <c r="A37" s="8" t="s">
        <v>47</v>
      </c>
      <c r="B37" s="48">
        <v>0.325</v>
      </c>
      <c r="C37" s="48">
        <v>0.6409722222222222</v>
      </c>
      <c r="D37" s="49">
        <f>C37-B37</f>
        <v>0.31597222222222215</v>
      </c>
      <c r="E37" s="38" t="s">
        <v>48</v>
      </c>
      <c r="F37" s="14"/>
      <c r="G37" s="14"/>
      <c r="H37" s="6">
        <v>37</v>
      </c>
    </row>
    <row r="38" spans="1:8" ht="12.75">
      <c r="A38" s="8" t="s">
        <v>49</v>
      </c>
      <c r="B38" s="50">
        <v>36103.325</v>
      </c>
      <c r="C38" s="50">
        <v>36106.64097222222</v>
      </c>
      <c r="D38" s="49">
        <f>C38-B38</f>
        <v>3.3159722222262644</v>
      </c>
      <c r="E38" s="38" t="s">
        <v>50</v>
      </c>
      <c r="F38" s="14"/>
      <c r="G38" s="14"/>
      <c r="H38" s="6">
        <v>38</v>
      </c>
    </row>
    <row r="39" spans="2:8" ht="12.75">
      <c r="B39" s="51"/>
      <c r="C39" s="52"/>
      <c r="D39" s="53"/>
      <c r="E39" s="38"/>
      <c r="F39" s="14"/>
      <c r="G39" s="14"/>
      <c r="H39" s="6">
        <v>39</v>
      </c>
    </row>
    <row r="40" spans="1:8" ht="12.75">
      <c r="A40" s="36" t="s">
        <v>51</v>
      </c>
      <c r="B40" s="54" t="s">
        <v>52</v>
      </c>
      <c r="C40" s="54" t="s">
        <v>53</v>
      </c>
      <c r="D40" s="55" t="s">
        <v>54</v>
      </c>
      <c r="E40" s="14"/>
      <c r="G40" s="14"/>
      <c r="H40" s="6">
        <v>40</v>
      </c>
    </row>
    <row r="41" spans="1:8" ht="12.75">
      <c r="A41" s="8" t="s">
        <v>55</v>
      </c>
      <c r="B41" s="48">
        <v>0.3541666666666667</v>
      </c>
      <c r="C41" s="56">
        <v>0.3541666666666667</v>
      </c>
      <c r="D41" s="10">
        <f>B41*24</f>
        <v>8.5</v>
      </c>
      <c r="E41" s="57" t="s">
        <v>56</v>
      </c>
      <c r="G41" s="14"/>
      <c r="H41" s="6">
        <v>41</v>
      </c>
    </row>
    <row r="42" spans="1:8" ht="12.75">
      <c r="A42" s="8" t="s">
        <v>57</v>
      </c>
      <c r="B42" s="58">
        <v>14.5</v>
      </c>
      <c r="C42" s="56">
        <f>D42</f>
        <v>0.6041666666666666</v>
      </c>
      <c r="D42" s="59">
        <f>B42/24</f>
        <v>0.6041666666666666</v>
      </c>
      <c r="E42" s="57" t="s">
        <v>58</v>
      </c>
      <c r="G42" s="14"/>
      <c r="H42" s="6">
        <v>42</v>
      </c>
    </row>
    <row r="43" spans="6:8" ht="12.75">
      <c r="F43" s="14"/>
      <c r="G43" s="14"/>
      <c r="H43" s="6">
        <v>43</v>
      </c>
    </row>
    <row r="44" spans="1:8" ht="12.75">
      <c r="A44" s="36" t="s">
        <v>59</v>
      </c>
      <c r="B44" s="47" t="s">
        <v>44</v>
      </c>
      <c r="C44" s="47" t="s">
        <v>45</v>
      </c>
      <c r="D44" s="47" t="s">
        <v>46</v>
      </c>
      <c r="E44" s="42" t="s">
        <v>60</v>
      </c>
      <c r="F44" s="14"/>
      <c r="G44" s="14"/>
      <c r="H44" s="6">
        <v>44</v>
      </c>
    </row>
    <row r="45" spans="1:8" ht="12.75">
      <c r="A45" s="8" t="s">
        <v>61</v>
      </c>
      <c r="B45" s="60">
        <v>0.3251041666666667</v>
      </c>
      <c r="C45" s="60">
        <v>0.6415972222222223</v>
      </c>
      <c r="D45" s="61">
        <f>C45-B45</f>
        <v>0.31649305555555557</v>
      </c>
      <c r="E45" s="61">
        <f>ROUND(D45*24,0)/24</f>
        <v>0.3333333333333333</v>
      </c>
      <c r="F45" s="38" t="s">
        <v>62</v>
      </c>
      <c r="G45" s="14"/>
      <c r="H45" s="6">
        <v>45</v>
      </c>
    </row>
    <row r="46" spans="1:8" ht="12.75">
      <c r="A46" s="8" t="s">
        <v>63</v>
      </c>
      <c r="B46" s="60">
        <v>0.3251041666666667</v>
      </c>
      <c r="C46" s="60">
        <v>0.6415972222222223</v>
      </c>
      <c r="D46" s="62">
        <f>C46-B46</f>
        <v>0.31649305555555557</v>
      </c>
      <c r="E46" s="62">
        <f>ROUND(D46*1440,0)/1440</f>
        <v>0.31666666666666665</v>
      </c>
      <c r="F46" s="38" t="s">
        <v>64</v>
      </c>
      <c r="G46" s="14"/>
      <c r="H46" s="6">
        <v>46</v>
      </c>
    </row>
    <row r="47" spans="6:8" ht="12.75">
      <c r="F47" s="14"/>
      <c r="G47" s="14"/>
      <c r="H47" s="6">
        <v>47</v>
      </c>
    </row>
    <row r="48" spans="1:8" s="14" customFormat="1" ht="12.75">
      <c r="A48" s="44"/>
      <c r="B48" s="45"/>
      <c r="C48" s="46"/>
      <c r="D48" s="40"/>
      <c r="E48" s="41"/>
      <c r="G48" s="46"/>
      <c r="H48" s="31">
        <v>48</v>
      </c>
    </row>
    <row r="49" spans="1:8" s="4" customFormat="1" ht="15.75">
      <c r="A49" s="1" t="s">
        <v>65</v>
      </c>
      <c r="B49" s="2"/>
      <c r="C49" s="2"/>
      <c r="D49" s="2"/>
      <c r="E49" s="1"/>
      <c r="F49" s="2"/>
      <c r="G49" s="2"/>
      <c r="H49" s="6">
        <v>49</v>
      </c>
    </row>
    <row r="50" spans="1:8" s="7" customFormat="1" ht="10.5">
      <c r="A50" s="5" t="s">
        <v>1</v>
      </c>
      <c r="B50" s="5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5" t="s">
        <v>7</v>
      </c>
      <c r="H50" s="6">
        <v>50</v>
      </c>
    </row>
    <row r="51" spans="1:8" s="14" customFormat="1" ht="12.75">
      <c r="A51" s="44"/>
      <c r="B51" s="45"/>
      <c r="C51" s="46"/>
      <c r="D51" s="40"/>
      <c r="E51" s="41"/>
      <c r="G51" s="46"/>
      <c r="H51" s="6">
        <v>51</v>
      </c>
    </row>
    <row r="52" spans="1:8" ht="12.75">
      <c r="A52" s="8" t="s">
        <v>21</v>
      </c>
      <c r="B52" s="32">
        <v>37112</v>
      </c>
      <c r="C52" s="33" t="s">
        <v>22</v>
      </c>
      <c r="E52" s="35">
        <v>0.3341087962962963</v>
      </c>
      <c r="F52" s="33" t="s">
        <v>23</v>
      </c>
      <c r="G52" s="36"/>
      <c r="H52" s="6">
        <v>52</v>
      </c>
    </row>
    <row r="53" spans="1:8" ht="12.75">
      <c r="A53" s="8" t="s">
        <v>24</v>
      </c>
      <c r="B53" s="37" t="str">
        <f>TEXT($B$24,"JJ")</f>
        <v>01</v>
      </c>
      <c r="C53" s="38" t="s">
        <v>66</v>
      </c>
      <c r="E53" s="37" t="str">
        <f>TEXT($E$24,"h")</f>
        <v>8</v>
      </c>
      <c r="F53" s="38" t="s">
        <v>67</v>
      </c>
      <c r="G53" s="39"/>
      <c r="H53" s="6">
        <v>53</v>
      </c>
    </row>
    <row r="54" spans="1:8" ht="12.75">
      <c r="A54" s="8" t="s">
        <v>68</v>
      </c>
      <c r="B54" s="37" t="str">
        <f>TEXT($B$24,"JJJ")</f>
        <v>2001</v>
      </c>
      <c r="C54" s="38" t="s">
        <v>69</v>
      </c>
      <c r="E54" s="37" t="str">
        <f>TEXT($E$24,"hh")</f>
        <v>08</v>
      </c>
      <c r="F54" s="38" t="s">
        <v>70</v>
      </c>
      <c r="G54" s="39"/>
      <c r="H54" s="6">
        <v>54</v>
      </c>
    </row>
    <row r="55" spans="1:8" ht="12.75">
      <c r="A55" s="8" t="s">
        <v>71</v>
      </c>
      <c r="B55" s="37" t="str">
        <f>TEXT($B$24,"M")</f>
        <v>8</v>
      </c>
      <c r="C55" s="38" t="s">
        <v>72</v>
      </c>
      <c r="E55" s="37" t="str">
        <f>TEXT($E$24,"m")</f>
        <v>1</v>
      </c>
      <c r="F55" s="38" t="s">
        <v>73</v>
      </c>
      <c r="G55" s="39"/>
      <c r="H55" s="6">
        <v>55</v>
      </c>
    </row>
    <row r="56" spans="2:8" ht="12.75">
      <c r="B56" s="37" t="str">
        <f>TEXT($B$24,"MM")</f>
        <v>08</v>
      </c>
      <c r="C56" s="38" t="s">
        <v>74</v>
      </c>
      <c r="E56" s="37" t="str">
        <f>TEXT($E$24,"mm")</f>
        <v>01</v>
      </c>
      <c r="F56" s="38" t="s">
        <v>75</v>
      </c>
      <c r="G56" s="39"/>
      <c r="H56" s="6">
        <v>56</v>
      </c>
    </row>
    <row r="57" spans="2:8" ht="12.75">
      <c r="B57" s="37" t="str">
        <f>TEXT($B$24,"MMM")</f>
        <v>Aug</v>
      </c>
      <c r="C57" s="38" t="s">
        <v>76</v>
      </c>
      <c r="E57" s="37" t="str">
        <f>TEXT($E$24,"s")</f>
        <v>7</v>
      </c>
      <c r="F57" s="38" t="s">
        <v>77</v>
      </c>
      <c r="G57" s="39"/>
      <c r="H57" s="6">
        <v>57</v>
      </c>
    </row>
    <row r="58" spans="2:8" ht="12.75">
      <c r="B58" s="37" t="str">
        <f>TEXT($B$24,"MMMM")</f>
        <v>August</v>
      </c>
      <c r="C58" s="38" t="s">
        <v>78</v>
      </c>
      <c r="E58" s="37" t="str">
        <f>TEXT($E$24,"ss")</f>
        <v>07</v>
      </c>
      <c r="F58" s="38" t="s">
        <v>79</v>
      </c>
      <c r="G58" s="39"/>
      <c r="H58" s="6">
        <v>58</v>
      </c>
    </row>
    <row r="59" spans="2:8" ht="12.75">
      <c r="B59" s="37" t="str">
        <f>TEXT($B$24,"T")</f>
        <v>9</v>
      </c>
      <c r="C59" s="63" t="s">
        <v>80</v>
      </c>
      <c r="D59" s="44"/>
      <c r="E59" s="45"/>
      <c r="G59" s="39"/>
      <c r="H59" s="6">
        <v>59</v>
      </c>
    </row>
    <row r="60" spans="2:8" ht="12.75">
      <c r="B60" s="37" t="str">
        <f>TEXT($B$24,"TT")</f>
        <v>09</v>
      </c>
      <c r="C60" s="38" t="s">
        <v>81</v>
      </c>
      <c r="D60" s="44"/>
      <c r="E60" s="45"/>
      <c r="G60" s="39"/>
      <c r="H60" s="6">
        <v>60</v>
      </c>
    </row>
    <row r="61" spans="2:8" ht="12.75">
      <c r="B61" s="37" t="str">
        <f>TEXT($B$24,"TTT")</f>
        <v>Do</v>
      </c>
      <c r="C61" s="38" t="s">
        <v>82</v>
      </c>
      <c r="D61" s="44"/>
      <c r="E61" s="64">
        <f>DATE(B54,B56,B59)</f>
        <v>37112</v>
      </c>
      <c r="F61" s="57" t="s">
        <v>83</v>
      </c>
      <c r="G61" s="39"/>
      <c r="H61" s="6">
        <v>61</v>
      </c>
    </row>
    <row r="62" spans="2:8" ht="12.75">
      <c r="B62" s="37" t="str">
        <f>TEXT($B$24,"TTTT")</f>
        <v>Donnerstag</v>
      </c>
      <c r="C62" s="38" t="s">
        <v>84</v>
      </c>
      <c r="D62" s="44"/>
      <c r="E62" s="65">
        <f>TIME(E53,E56,E58)</f>
        <v>0.3341087962962963</v>
      </c>
      <c r="F62" s="38" t="s">
        <v>85</v>
      </c>
      <c r="G62" s="39"/>
      <c r="H62" s="6">
        <v>62</v>
      </c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&amp;L&amp;22Datum &amp; Zeit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2009-03-20T20:54:14Z</dcterms:created>
  <dcterms:modified xsi:type="dcterms:W3CDTF">2011-04-25T05:46:31Z</dcterms:modified>
  <cp:category/>
  <cp:version/>
  <cp:contentType/>
  <cp:contentStatus/>
</cp:coreProperties>
</file>